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Proposta" sheetId="1" r:id="rId1"/>
  </sheets>
  <definedNames>
    <definedName name="_xlnm.Print_Area" localSheetId="0">Proposta!$A$1:$G$55</definedName>
    <definedName name="_xlnm.Print_Titles" localSheetId="0">Proposta!$1:$5</definedName>
  </definedNames>
  <calcPr calcId="145621"/>
</workbook>
</file>

<file path=xl/calcChain.xml><?xml version="1.0" encoding="utf-8"?>
<calcChain xmlns="http://schemas.openxmlformats.org/spreadsheetml/2006/main">
  <c r="E18" i="1" l="1"/>
  <c r="G33" i="1" l="1"/>
  <c r="E33" i="1"/>
  <c r="G32" i="1"/>
  <c r="E32" i="1"/>
  <c r="G31" i="1"/>
  <c r="E31" i="1"/>
  <c r="G30" i="1"/>
  <c r="E30" i="1"/>
  <c r="G29" i="1"/>
  <c r="E29" i="1"/>
  <c r="G28" i="1"/>
  <c r="E28" i="1"/>
  <c r="G19" i="1"/>
  <c r="G20" i="1"/>
  <c r="G21" i="1"/>
  <c r="G22" i="1"/>
  <c r="G23" i="1"/>
  <c r="G18" i="1"/>
  <c r="E19" i="1"/>
  <c r="E20" i="1"/>
  <c r="E21" i="1"/>
  <c r="E22" i="1"/>
  <c r="E23" i="1"/>
  <c r="E42" i="1" l="1"/>
  <c r="G42" i="1" s="1"/>
  <c r="E39" i="1"/>
  <c r="G39" i="1" s="1"/>
  <c r="B39" i="1"/>
  <c r="B42" i="1"/>
  <c r="C45" i="1" l="1"/>
  <c r="D42" i="1"/>
  <c r="G43" i="1" s="1"/>
  <c r="D39" i="1"/>
  <c r="B45" i="1" l="1"/>
  <c r="D45" i="1" s="1"/>
  <c r="G40" i="1"/>
</calcChain>
</file>

<file path=xl/sharedStrings.xml><?xml version="1.0" encoding="utf-8"?>
<sst xmlns="http://schemas.openxmlformats.org/spreadsheetml/2006/main" count="77" uniqueCount="65">
  <si>
    <t>Poder Judiciário</t>
  </si>
  <si>
    <t xml:space="preserve">Tribunal Regional Eleitoral </t>
  </si>
  <si>
    <t>Seção de Análise e Aquisições</t>
  </si>
  <si>
    <t>PROPOSTA-PADRÃO</t>
  </si>
  <si>
    <t>CNPJ/MF Nº</t>
  </si>
  <si>
    <t>ENDEREÇO</t>
  </si>
  <si>
    <t>TELEFONE</t>
  </si>
  <si>
    <t>E MAIL</t>
  </si>
  <si>
    <t>MUNICÍPIO:</t>
  </si>
  <si>
    <t>Assinatura:...................................................................................................................................................................</t>
  </si>
  <si>
    <t>Nome:..........................................................................................................................................................................</t>
  </si>
  <si>
    <t>Empresa:.....................................................................................................................................................................</t>
  </si>
  <si>
    <t>RAZÃO SOCIAL</t>
  </si>
  <si>
    <r>
      <t>VALIDADE DA PROPOSTA:</t>
    </r>
    <r>
      <rPr>
        <b/>
        <i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60 (sessenta) dias (artigo 64, § 3º, da Lei 8.666/93).</t>
    </r>
  </si>
  <si>
    <t>........................................................... (local), em ............ de ................................. de 2019</t>
  </si>
  <si>
    <t>Coordenadoria de Aquisições, Material e Patrimônio</t>
  </si>
  <si>
    <t>Secretaria de Gestão Administrativa e de Serviços</t>
  </si>
  <si>
    <t>Faixa 01</t>
  </si>
  <si>
    <t>0 a 150 km</t>
  </si>
  <si>
    <t>Faixa 02</t>
  </si>
  <si>
    <t>Faixa 03</t>
  </si>
  <si>
    <t>Faixa 04</t>
  </si>
  <si>
    <t>Faixa 05</t>
  </si>
  <si>
    <t>Faixa 06</t>
  </si>
  <si>
    <t>151 a 300 km</t>
  </si>
  <si>
    <t>301 a 450 km</t>
  </si>
  <si>
    <t>451 a 600 km</t>
  </si>
  <si>
    <t>601 a 750 km</t>
  </si>
  <si>
    <t>acima de 751 km</t>
  </si>
  <si>
    <r>
      <rPr>
        <b/>
        <sz val="10"/>
        <color theme="1"/>
        <rFont val="Arial"/>
        <family val="2"/>
      </rPr>
      <t>Item 01 - Transporte de encomendas</t>
    </r>
    <r>
      <rPr>
        <sz val="10"/>
        <color theme="1"/>
        <rFont val="Arial"/>
        <family val="2"/>
      </rPr>
      <t xml:space="preserve"> - Serviço de transporte de encomendas em logística direta e reversa, com valor do frete definido por quilometragem por faixa de distância, com prazo de entrega em 08 (oito) dias úteis.</t>
    </r>
  </si>
  <si>
    <r>
      <rPr>
        <b/>
        <sz val="10"/>
        <color theme="1"/>
        <rFont val="Arial"/>
        <family val="2"/>
      </rPr>
      <t>Item 02 - Transporte de mobiliário</t>
    </r>
    <r>
      <rPr>
        <sz val="10"/>
        <color theme="1"/>
        <rFont val="Arial"/>
        <family val="2"/>
      </rPr>
      <t xml:space="preserve"> - Serviço de transporte de bens móveis em logística direta e reversa, com valor do frete definido por m3 (metros cúbicos) por por faixa de distância, com prazo de entrega em 8 (oito) dias úteis.</t>
    </r>
  </si>
  <si>
    <t>Item 01</t>
  </si>
  <si>
    <t>Item 02</t>
  </si>
  <si>
    <r>
      <rPr>
        <b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
Preço por quilograma (R$/Kg)</t>
    </r>
  </si>
  <si>
    <r>
      <rPr>
        <b/>
        <sz val="10"/>
        <color theme="1"/>
        <rFont val="Arial"/>
        <family val="2"/>
      </rPr>
      <t>(B)</t>
    </r>
    <r>
      <rPr>
        <sz val="10"/>
        <color theme="1"/>
        <rFont val="Arial"/>
        <family val="2"/>
      </rPr>
      <t xml:space="preserve">
Quantidade estimada por faixa de distância - ano não eleitoral - (Kg)</t>
    </r>
  </si>
  <si>
    <r>
      <rPr>
        <b/>
        <sz val="10"/>
        <color theme="1"/>
        <rFont val="Arial"/>
        <family val="2"/>
      </rPr>
      <t>(C) = A x B</t>
    </r>
    <r>
      <rPr>
        <sz val="10"/>
        <color theme="1"/>
        <rFont val="Arial"/>
        <family val="2"/>
      </rPr>
      <t xml:space="preserve">
Preço estimado para ano não eleitoral¹</t>
    </r>
  </si>
  <si>
    <r>
      <rPr>
        <b/>
        <sz val="10"/>
        <color theme="1"/>
        <rFont val="Arial"/>
        <family val="2"/>
      </rPr>
      <t>(D)</t>
    </r>
    <r>
      <rPr>
        <sz val="10"/>
        <color theme="1"/>
        <rFont val="Arial"/>
        <family val="2"/>
      </rPr>
      <t xml:space="preserve">
Quantidade estimada por faixa de distância - ano eleitoral - (Kg)</t>
    </r>
  </si>
  <si>
    <r>
      <rPr>
        <b/>
        <sz val="10"/>
        <color theme="1"/>
        <rFont val="Arial"/>
        <family val="2"/>
      </rPr>
      <t>(E) = A x D</t>
    </r>
    <r>
      <rPr>
        <sz val="10"/>
        <color theme="1"/>
        <rFont val="Arial"/>
        <family val="2"/>
      </rPr>
      <t xml:space="preserve">
Preço estimado para ano eleitoral¹</t>
    </r>
  </si>
  <si>
    <r>
      <rPr>
        <b/>
        <sz val="10"/>
        <color theme="1"/>
        <rFont val="Arial"/>
        <family val="2"/>
      </rPr>
      <t>(F)</t>
    </r>
    <r>
      <rPr>
        <sz val="10"/>
        <color theme="1"/>
        <rFont val="Arial"/>
        <family val="2"/>
      </rPr>
      <t xml:space="preserve">
Preço por metro cúbico (R$/m³)</t>
    </r>
  </si>
  <si>
    <r>
      <rPr>
        <b/>
        <sz val="10"/>
        <color theme="1"/>
        <rFont val="Arial"/>
        <family val="2"/>
      </rPr>
      <t>(G)</t>
    </r>
    <r>
      <rPr>
        <sz val="10"/>
        <color theme="1"/>
        <rFont val="Arial"/>
        <family val="2"/>
      </rPr>
      <t xml:space="preserve">
Quantidade estimada por faixa de distância - ano não eleitoral - (m³)</t>
    </r>
  </si>
  <si>
    <r>
      <rPr>
        <b/>
        <sz val="10"/>
        <color theme="1"/>
        <rFont val="Arial"/>
        <family val="2"/>
      </rPr>
      <t>(H) = F x G</t>
    </r>
    <r>
      <rPr>
        <sz val="10"/>
        <color theme="1"/>
        <rFont val="Arial"/>
        <family val="2"/>
      </rPr>
      <t xml:space="preserve">
Preço estimado para ano não eleitoral²</t>
    </r>
  </si>
  <si>
    <r>
      <rPr>
        <b/>
        <sz val="10"/>
        <color theme="1"/>
        <rFont val="Arial"/>
        <family val="2"/>
      </rPr>
      <t>(I)</t>
    </r>
    <r>
      <rPr>
        <sz val="10"/>
        <color theme="1"/>
        <rFont val="Arial"/>
        <family val="2"/>
      </rPr>
      <t xml:space="preserve">
Quantidade estimada por faixa de distância - ano eleitoral - (m³)</t>
    </r>
  </si>
  <si>
    <r>
      <rPr>
        <b/>
        <sz val="10"/>
        <color theme="1"/>
        <rFont val="Arial"/>
        <family val="2"/>
      </rPr>
      <t>(J) = F x I</t>
    </r>
    <r>
      <rPr>
        <sz val="10"/>
        <color theme="1"/>
        <rFont val="Arial"/>
        <family val="2"/>
      </rPr>
      <t xml:space="preserve">
Preço estimado para ano eleitoral²</t>
    </r>
  </si>
  <si>
    <r>
      <t xml:space="preserve">² conforme estabelece o tópico 5 do Termo de Referência, estarão inclusos nos preços todos os custos, despesas trabalhistas, tributos, taxas, inclusive pedágios, emolumentos e demais encargos incidentes ou que venham a incidir sobre os transportes, </t>
    </r>
    <r>
      <rPr>
        <b/>
        <sz val="10"/>
        <color theme="1"/>
        <rFont val="Arial"/>
        <family val="2"/>
      </rPr>
      <t>exceto seguro, conforme itens 4.10, 5.3 e 5.4</t>
    </r>
    <r>
      <rPr>
        <sz val="10"/>
        <color theme="1"/>
        <rFont val="Arial"/>
        <family val="2"/>
      </rPr>
      <t>. O seguro, correspondente a 0,30% do valor do material transportado, será acrescido ao valor proposto pela futura contratada para a faixa de distância correspondente.</t>
    </r>
  </si>
  <si>
    <r>
      <t xml:space="preserve">¹ conforme estabelece o tópico 5 do Termo de Referência, estarão inclusos nos preços todos os custos, despesas trabalhistas, tributos, taxas, inclusive pedágios, emolumentos e demais encargos incidentes ou que venham a incidir sobre os transportes, </t>
    </r>
    <r>
      <rPr>
        <b/>
        <sz val="10"/>
        <color theme="1"/>
        <rFont val="Arial"/>
        <family val="2"/>
      </rPr>
      <t>exceto seguro, conforme itens 4.10, 5.3 e 5.4</t>
    </r>
    <r>
      <rPr>
        <sz val="10"/>
        <color theme="1"/>
        <rFont val="Arial"/>
        <family val="2"/>
      </rPr>
      <t>. O seguro, correspondente a 0,30% do valor do material transportado, será acrescido ao valor proposto pela futura contratada para a faixa de distância correspondente.</t>
    </r>
  </si>
  <si>
    <t>Totais por ano, inclusive seguro</t>
  </si>
  <si>
    <r>
      <t xml:space="preserve">Total para o item 01 </t>
    </r>
    <r>
      <rPr>
        <b/>
        <sz val="10"/>
        <color theme="1"/>
        <rFont val="Calibri"/>
        <family val="2"/>
      </rPr>
      <t>→</t>
    </r>
    <r>
      <rPr>
        <b/>
        <sz val="10"/>
        <color theme="1"/>
        <rFont val="Arial"/>
        <family val="2"/>
      </rPr>
      <t xml:space="preserve"> M + P = </t>
    </r>
  </si>
  <si>
    <r>
      <t xml:space="preserve">Total para o item 02 </t>
    </r>
    <r>
      <rPr>
        <b/>
        <sz val="10"/>
        <color theme="1"/>
        <rFont val="Calibri"/>
        <family val="2"/>
      </rPr>
      <t>→</t>
    </r>
    <r>
      <rPr>
        <b/>
        <sz val="10"/>
        <color theme="1"/>
        <rFont val="Arial"/>
        <family val="2"/>
      </rPr>
      <t xml:space="preserve"> S + V = </t>
    </r>
  </si>
  <si>
    <r>
      <t xml:space="preserve">Ano não eleitoral
</t>
    </r>
    <r>
      <rPr>
        <b/>
        <sz val="10"/>
        <color theme="1"/>
        <rFont val="Arial"/>
        <family val="2"/>
      </rPr>
      <t>(K) = Ʃ(C)</t>
    </r>
  </si>
  <si>
    <r>
      <t xml:space="preserve">Seguro estimado
</t>
    </r>
    <r>
      <rPr>
        <b/>
        <sz val="10"/>
        <color theme="1"/>
        <rFont val="Arial"/>
        <family val="2"/>
      </rPr>
      <t>(L)</t>
    </r>
  </si>
  <si>
    <r>
      <t xml:space="preserve">Total ano não eleitoral
</t>
    </r>
    <r>
      <rPr>
        <b/>
        <sz val="10"/>
        <color theme="1"/>
        <rFont val="Arial"/>
        <family val="2"/>
      </rPr>
      <t>(M) = K + L</t>
    </r>
  </si>
  <si>
    <r>
      <t xml:space="preserve">Ano eleitoral
</t>
    </r>
    <r>
      <rPr>
        <b/>
        <sz val="10"/>
        <color theme="1"/>
        <rFont val="Arial"/>
        <family val="2"/>
      </rPr>
      <t>(N) = Ʃ(E)</t>
    </r>
  </si>
  <si>
    <r>
      <t xml:space="preserve">Seguro estimado
</t>
    </r>
    <r>
      <rPr>
        <b/>
        <sz val="10"/>
        <color theme="1"/>
        <rFont val="Arial"/>
        <family val="2"/>
      </rPr>
      <t>(O)</t>
    </r>
  </si>
  <si>
    <r>
      <t xml:space="preserve">Total ano eleitoral
</t>
    </r>
    <r>
      <rPr>
        <b/>
        <sz val="10"/>
        <color theme="1"/>
        <rFont val="Arial"/>
        <family val="2"/>
      </rPr>
      <t>(P) = N + O</t>
    </r>
  </si>
  <si>
    <r>
      <t xml:space="preserve">Ano não eleitoral
</t>
    </r>
    <r>
      <rPr>
        <b/>
        <sz val="10"/>
        <color theme="1"/>
        <rFont val="Arial"/>
        <family val="2"/>
      </rPr>
      <t>(Q) = Ʃ(H)</t>
    </r>
  </si>
  <si>
    <r>
      <t xml:space="preserve">Seguro estimado
</t>
    </r>
    <r>
      <rPr>
        <b/>
        <sz val="10"/>
        <color theme="1"/>
        <rFont val="Arial"/>
        <family val="2"/>
      </rPr>
      <t>(R)</t>
    </r>
  </si>
  <si>
    <r>
      <t xml:space="preserve">Total ano não eleitoral
</t>
    </r>
    <r>
      <rPr>
        <b/>
        <sz val="10"/>
        <color theme="1"/>
        <rFont val="Arial"/>
        <family val="2"/>
      </rPr>
      <t>(S) = Q + R</t>
    </r>
  </si>
  <si>
    <r>
      <t xml:space="preserve">Ano eleitoral
</t>
    </r>
    <r>
      <rPr>
        <b/>
        <sz val="10"/>
        <color theme="1"/>
        <rFont val="Arial"/>
        <family val="2"/>
      </rPr>
      <t>(T) = Ʃ(J)</t>
    </r>
  </si>
  <si>
    <r>
      <t xml:space="preserve">Seguro estimado
</t>
    </r>
    <r>
      <rPr>
        <b/>
        <sz val="10"/>
        <color theme="1"/>
        <rFont val="Arial"/>
        <family val="2"/>
      </rPr>
      <t>(U)</t>
    </r>
  </si>
  <si>
    <r>
      <t xml:space="preserve">Total ano eleitoral
</t>
    </r>
    <r>
      <rPr>
        <b/>
        <sz val="10"/>
        <color theme="1"/>
        <rFont val="Arial"/>
        <family val="2"/>
      </rPr>
      <t>(V) = T + U</t>
    </r>
  </si>
  <si>
    <r>
      <t xml:space="preserve">Total ano não eleitoral
</t>
    </r>
    <r>
      <rPr>
        <b/>
        <sz val="10"/>
        <color theme="1"/>
        <rFont val="Arial"/>
        <family val="2"/>
      </rPr>
      <t>( M + S )</t>
    </r>
  </si>
  <si>
    <r>
      <t xml:space="preserve">Total ano eleitoral
</t>
    </r>
    <r>
      <rPr>
        <b/>
        <sz val="10"/>
        <color theme="1"/>
        <rFont val="Arial"/>
        <family val="2"/>
      </rPr>
      <t>( P + V )</t>
    </r>
  </si>
  <si>
    <t>TOTAL PROPOSTO</t>
  </si>
  <si>
    <t>VALOR TOTAL ESTIMADO</t>
  </si>
  <si>
    <t>Contratação de serviço de transporte rodoviário de materiais entre as Unidades da Justiça Eleitoral da Bahia, CONFORME EDITAL: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</si>
</sst>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u val="doubleAccounting"/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1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2" xfId="0" applyFont="1" applyBorder="1" applyAlignment="1" applyProtection="1">
      <protection locked="0"/>
    </xf>
    <xf numFmtId="0" fontId="10" fillId="0" borderId="3" xfId="0" applyFont="1" applyBorder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43" fontId="3" fillId="0" borderId="0" xfId="1" applyFont="1" applyBorder="1" applyAlignment="1" applyProtection="1">
      <alignment horizontal="center" vertical="center"/>
      <protection locked="0"/>
    </xf>
    <xf numFmtId="1" fontId="3" fillId="0" borderId="0" xfId="1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43" fontId="3" fillId="3" borderId="1" xfId="1" applyFont="1" applyFill="1" applyBorder="1" applyAlignment="1" applyProtection="1">
      <alignment vertical="center" wrapText="1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1" fontId="3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1" fontId="10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1" fontId="5" fillId="0" borderId="3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1" fontId="4" fillId="0" borderId="3" xfId="0" applyNumberFormat="1" applyFont="1" applyBorder="1" applyAlignment="1" applyProtection="1">
      <alignment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1" fontId="4" fillId="0" borderId="3" xfId="0" applyNumberFormat="1" applyFont="1" applyBorder="1" applyAlignme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top" wrapText="1"/>
    </xf>
    <xf numFmtId="43" fontId="3" fillId="0" borderId="1" xfId="1" applyFont="1" applyBorder="1" applyAlignment="1" applyProtection="1">
      <alignment horizontal="center" vertical="center"/>
    </xf>
    <xf numFmtId="43" fontId="3" fillId="0" borderId="1" xfId="0" applyNumberFormat="1" applyFont="1" applyBorder="1" applyAlignment="1" applyProtection="1">
      <alignment horizontal="center" vertical="center" wrapText="1"/>
    </xf>
    <xf numFmtId="43" fontId="3" fillId="0" borderId="1" xfId="0" applyNumberFormat="1" applyFont="1" applyBorder="1" applyAlignment="1" applyProtection="1">
      <alignment vertical="center" wrapText="1"/>
    </xf>
    <xf numFmtId="43" fontId="2" fillId="0" borderId="1" xfId="0" applyNumberFormat="1" applyFon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Fill="1" applyBorder="1" applyAlignment="1" applyProtection="1">
      <alignment horizontal="center" vertical="center"/>
      <protection locked="0"/>
    </xf>
    <xf numFmtId="43" fontId="3" fillId="0" borderId="0" xfId="0" applyNumberFormat="1" applyFont="1" applyFill="1" applyBorder="1" applyAlignment="1" applyProtection="1">
      <alignment horizontal="center" vertical="center" wrapText="1"/>
    </xf>
    <xf numFmtId="43" fontId="2" fillId="0" borderId="0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3" fontId="12" fillId="0" borderId="1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Border="1" applyAlignment="1" applyProtection="1">
      <alignment horizontal="center" vertical="center" wrapText="1"/>
    </xf>
    <xf numFmtId="43" fontId="11" fillId="2" borderId="1" xfId="1" applyFont="1" applyFill="1" applyBorder="1" applyAlignment="1" applyProtection="1">
      <alignment vertical="center" wrapText="1"/>
    </xf>
    <xf numFmtId="43" fontId="11" fillId="2" borderId="1" xfId="1" applyFont="1" applyFill="1" applyBorder="1" applyAlignment="1" applyProtection="1">
      <alignment horizontal="center" vertical="center"/>
    </xf>
    <xf numFmtId="43" fontId="11" fillId="2" borderId="1" xfId="0" applyNumberFormat="1" applyFont="1" applyFill="1" applyBorder="1" applyAlignment="1" applyProtection="1">
      <alignment vertical="center" wrapText="1"/>
    </xf>
    <xf numFmtId="1" fontId="8" fillId="0" borderId="7" xfId="0" applyNumberFormat="1" applyFont="1" applyBorder="1" applyAlignment="1" applyProtection="1">
      <alignment vertical="center" wrapText="1"/>
      <protection locked="0"/>
    </xf>
    <xf numFmtId="1" fontId="8" fillId="0" borderId="7" xfId="0" applyNumberFormat="1" applyFont="1" applyBorder="1" applyAlignment="1" applyProtection="1">
      <alignment vertical="center"/>
      <protection locked="0"/>
    </xf>
    <xf numFmtId="1" fontId="9" fillId="0" borderId="7" xfId="0" applyNumberFormat="1" applyFont="1" applyBorder="1" applyAlignment="1" applyProtection="1">
      <alignment vertical="center"/>
      <protection locked="0"/>
    </xf>
    <xf numFmtId="1" fontId="10" fillId="0" borderId="7" xfId="0" applyNumberFormat="1" applyFont="1" applyBorder="1" applyAlignment="1" applyProtection="1"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352426</xdr:colOff>
      <xdr:row>0</xdr:row>
      <xdr:rowOff>91848</xdr:rowOff>
    </xdr:from>
    <xdr:to>
      <xdr:col>0</xdr:col>
      <xdr:colOff>1076325</xdr:colOff>
      <xdr:row>4</xdr:row>
      <xdr:rowOff>57150</xdr:rowOff>
    </xdr:to>
    <xdr:pic>
      <xdr:nvPicPr>
        <xdr:cNvPr id="2" name="Imagem 1" descr="brasao-da-republica-colori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6" y="91848"/>
          <a:ext cx="723899" cy="613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48</xdr:row>
      <xdr:rowOff>9524</xdr:rowOff>
    </xdr:from>
    <xdr:to>
      <xdr:col>7</xdr:col>
      <xdr:colOff>9525</xdr:colOff>
      <xdr:row>54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3390899"/>
          <a:ext cx="7381875" cy="1885951"/>
        </a:xfrm>
        <a:prstGeom prst="rect">
          <a:avLst/>
        </a:prstGeom>
        <a:noFill/>
        <a:ln w="44450" cmpd="thickThin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tabSelected="1" view="pageBreakPreview" topLeftCell="A22" zoomScaleNormal="100" zoomScaleSheetLayoutView="100" workbookViewId="0">
      <selection activeCell="H27" sqref="H27"/>
    </sheetView>
  </sheetViews>
  <sheetFormatPr defaultRowHeight="12.75" x14ac:dyDescent="0.2"/>
  <cols>
    <col min="1" max="6" width="19.5703125" style="1" customWidth="1"/>
    <col min="7" max="7" width="19.5703125" style="3" customWidth="1"/>
    <col min="8" max="8" width="15.7109375" style="1" customWidth="1"/>
    <col min="9" max="9" width="14.42578125" style="1" customWidth="1"/>
    <col min="10" max="16384" width="9.140625" style="1"/>
  </cols>
  <sheetData>
    <row r="1" spans="1:12" x14ac:dyDescent="0.2">
      <c r="B1" s="2" t="s">
        <v>0</v>
      </c>
    </row>
    <row r="2" spans="1:12" x14ac:dyDescent="0.2">
      <c r="B2" s="2" t="s">
        <v>1</v>
      </c>
    </row>
    <row r="3" spans="1:12" x14ac:dyDescent="0.2">
      <c r="B3" s="2" t="s">
        <v>16</v>
      </c>
    </row>
    <row r="4" spans="1:12" x14ac:dyDescent="0.2">
      <c r="B4" s="2" t="s">
        <v>15</v>
      </c>
    </row>
    <row r="5" spans="1:12" x14ac:dyDescent="0.2">
      <c r="B5" s="2" t="s">
        <v>2</v>
      </c>
    </row>
    <row r="6" spans="1:12" x14ac:dyDescent="0.2">
      <c r="A6" s="80"/>
      <c r="B6" s="81"/>
      <c r="C6" s="81"/>
      <c r="D6" s="81"/>
      <c r="E6" s="81"/>
      <c r="F6" s="81"/>
      <c r="G6" s="82"/>
      <c r="H6" s="4"/>
      <c r="I6" s="4"/>
    </row>
    <row r="7" spans="1:12" x14ac:dyDescent="0.2">
      <c r="A7" s="5"/>
      <c r="B7" s="5"/>
      <c r="C7" s="5"/>
      <c r="D7" s="5"/>
      <c r="E7" s="5"/>
      <c r="F7" s="5"/>
      <c r="G7" s="6"/>
      <c r="H7" s="5"/>
      <c r="I7" s="5"/>
    </row>
    <row r="8" spans="1:12" x14ac:dyDescent="0.2">
      <c r="A8" s="7"/>
      <c r="B8" s="7"/>
      <c r="C8" s="7"/>
      <c r="D8" s="7"/>
      <c r="E8" s="7"/>
      <c r="F8" s="7"/>
      <c r="G8" s="8"/>
      <c r="H8" s="5"/>
      <c r="I8" s="5"/>
    </row>
    <row r="9" spans="1:12" ht="12.75" customHeight="1" x14ac:dyDescent="0.2">
      <c r="A9" s="9" t="s">
        <v>64</v>
      </c>
      <c r="B9" s="10"/>
      <c r="C9" s="10"/>
      <c r="D9" s="10"/>
      <c r="E9" s="10"/>
      <c r="F9" s="10"/>
      <c r="G9" s="73"/>
      <c r="H9" s="11"/>
      <c r="I9" s="11"/>
    </row>
    <row r="10" spans="1:12" x14ac:dyDescent="0.2">
      <c r="A10" s="12" t="s">
        <v>12</v>
      </c>
      <c r="B10" s="9"/>
      <c r="C10" s="13"/>
      <c r="D10" s="13"/>
      <c r="E10" s="13"/>
      <c r="F10" s="13"/>
      <c r="G10" s="74"/>
      <c r="H10" s="14"/>
      <c r="I10" s="14"/>
    </row>
    <row r="11" spans="1:12" x14ac:dyDescent="0.2">
      <c r="A11" s="12" t="s">
        <v>4</v>
      </c>
      <c r="B11" s="15"/>
      <c r="C11" s="16"/>
      <c r="D11" s="16"/>
      <c r="E11" s="16"/>
      <c r="F11" s="16"/>
      <c r="G11" s="75"/>
      <c r="H11" s="17"/>
      <c r="I11" s="17"/>
    </row>
    <row r="12" spans="1:12" x14ac:dyDescent="0.2">
      <c r="A12" s="12" t="s">
        <v>5</v>
      </c>
      <c r="B12" s="15"/>
      <c r="C12" s="16"/>
      <c r="D12" s="16"/>
      <c r="E12" s="16"/>
      <c r="F12" s="16"/>
      <c r="G12" s="75"/>
      <c r="H12" s="17"/>
      <c r="I12" s="17"/>
      <c r="L12" s="18"/>
    </row>
    <row r="13" spans="1:12" x14ac:dyDescent="0.2">
      <c r="A13" s="12" t="s">
        <v>6</v>
      </c>
      <c r="B13" s="88"/>
      <c r="C13" s="88"/>
      <c r="D13" s="88"/>
      <c r="E13" s="9" t="s">
        <v>8</v>
      </c>
      <c r="F13" s="13"/>
      <c r="G13" s="74"/>
      <c r="H13" s="14"/>
      <c r="I13" s="14"/>
    </row>
    <row r="14" spans="1:12" x14ac:dyDescent="0.2">
      <c r="A14" s="12" t="s">
        <v>7</v>
      </c>
      <c r="B14" s="19"/>
      <c r="C14" s="20"/>
      <c r="D14" s="20"/>
      <c r="E14" s="20"/>
      <c r="F14" s="20"/>
      <c r="G14" s="76"/>
      <c r="H14" s="21"/>
      <c r="I14" s="21"/>
    </row>
    <row r="15" spans="1:12" x14ac:dyDescent="0.2">
      <c r="A15" s="80" t="s">
        <v>3</v>
      </c>
      <c r="B15" s="81"/>
      <c r="C15" s="81"/>
      <c r="D15" s="81"/>
      <c r="E15" s="81"/>
      <c r="F15" s="81"/>
      <c r="G15" s="82"/>
      <c r="H15" s="21"/>
      <c r="I15" s="21"/>
    </row>
    <row r="16" spans="1:12" x14ac:dyDescent="0.2">
      <c r="A16" s="22"/>
      <c r="B16" s="23"/>
      <c r="C16" s="24"/>
      <c r="D16" s="24"/>
      <c r="E16" s="25"/>
      <c r="F16" s="25"/>
      <c r="G16" s="26"/>
      <c r="H16" s="27"/>
      <c r="I16" s="27"/>
    </row>
    <row r="17" spans="1:9" s="29" customFormat="1" ht="80.25" customHeight="1" x14ac:dyDescent="0.25">
      <c r="A17" s="89" t="s">
        <v>29</v>
      </c>
      <c r="B17" s="89"/>
      <c r="C17" s="57" t="s">
        <v>33</v>
      </c>
      <c r="D17" s="57" t="s">
        <v>34</v>
      </c>
      <c r="E17" s="57" t="s">
        <v>35</v>
      </c>
      <c r="F17" s="57" t="s">
        <v>36</v>
      </c>
      <c r="G17" s="57" t="s">
        <v>37</v>
      </c>
      <c r="H17" s="28"/>
      <c r="I17" s="28"/>
    </row>
    <row r="18" spans="1:9" x14ac:dyDescent="0.2">
      <c r="A18" s="55" t="s">
        <v>17</v>
      </c>
      <c r="B18" s="56" t="s">
        <v>18</v>
      </c>
      <c r="C18" s="30">
        <v>2.93</v>
      </c>
      <c r="D18" s="70">
        <v>15051.73</v>
      </c>
      <c r="E18" s="58">
        <f t="shared" ref="E18:E23" si="0">C18*D18</f>
        <v>44101.568899999998</v>
      </c>
      <c r="F18" s="71">
        <v>62982.51</v>
      </c>
      <c r="G18" s="58">
        <f>C18*F18</f>
        <v>184538.75430000003</v>
      </c>
      <c r="H18" s="27"/>
      <c r="I18" s="27"/>
    </row>
    <row r="19" spans="1:9" x14ac:dyDescent="0.2">
      <c r="A19" s="55" t="s">
        <v>19</v>
      </c>
      <c r="B19" s="56" t="s">
        <v>24</v>
      </c>
      <c r="C19" s="30">
        <v>2.96</v>
      </c>
      <c r="D19" s="70">
        <v>20068.98</v>
      </c>
      <c r="E19" s="58">
        <f t="shared" si="0"/>
        <v>59404.180799999995</v>
      </c>
      <c r="F19" s="71">
        <v>83976.68</v>
      </c>
      <c r="G19" s="58">
        <f t="shared" ref="G19:G23" si="1">C19*F19</f>
        <v>248570.97279999999</v>
      </c>
      <c r="H19" s="27"/>
      <c r="I19" s="27"/>
    </row>
    <row r="20" spans="1:9" x14ac:dyDescent="0.2">
      <c r="A20" s="55" t="s">
        <v>20</v>
      </c>
      <c r="B20" s="56" t="s">
        <v>25</v>
      </c>
      <c r="C20" s="30">
        <v>3.07</v>
      </c>
      <c r="D20" s="70">
        <v>25086.22</v>
      </c>
      <c r="E20" s="58">
        <f t="shared" si="0"/>
        <v>77014.695399999997</v>
      </c>
      <c r="F20" s="71">
        <v>104970.84</v>
      </c>
      <c r="G20" s="58">
        <f t="shared" si="1"/>
        <v>322260.47879999998</v>
      </c>
      <c r="H20" s="27"/>
      <c r="I20" s="27"/>
    </row>
    <row r="21" spans="1:9" x14ac:dyDescent="0.2">
      <c r="A21" s="55" t="s">
        <v>21</v>
      </c>
      <c r="B21" s="56" t="s">
        <v>26</v>
      </c>
      <c r="C21" s="30">
        <v>3.1</v>
      </c>
      <c r="D21" s="70">
        <v>20696.13</v>
      </c>
      <c r="E21" s="58">
        <f t="shared" si="0"/>
        <v>64158.003000000004</v>
      </c>
      <c r="F21" s="71">
        <v>86600.95</v>
      </c>
      <c r="G21" s="58">
        <f t="shared" si="1"/>
        <v>268462.94500000001</v>
      </c>
      <c r="H21" s="27"/>
      <c r="I21" s="27"/>
    </row>
    <row r="22" spans="1:9" x14ac:dyDescent="0.2">
      <c r="A22" s="55" t="s">
        <v>22</v>
      </c>
      <c r="B22" s="56" t="s">
        <v>27</v>
      </c>
      <c r="C22" s="30">
        <v>3.13</v>
      </c>
      <c r="D22" s="70">
        <v>18187.509999999998</v>
      </c>
      <c r="E22" s="58">
        <f t="shared" si="0"/>
        <v>56926.906299999995</v>
      </c>
      <c r="F22" s="71">
        <v>76103.86</v>
      </c>
      <c r="G22" s="58">
        <f t="shared" si="1"/>
        <v>238205.08179999999</v>
      </c>
      <c r="H22" s="27"/>
      <c r="I22" s="27"/>
    </row>
    <row r="23" spans="1:9" x14ac:dyDescent="0.2">
      <c r="A23" s="55" t="s">
        <v>23</v>
      </c>
      <c r="B23" s="56" t="s">
        <v>28</v>
      </c>
      <c r="C23" s="30">
        <v>4.0199999999999996</v>
      </c>
      <c r="D23" s="70">
        <v>13721.18</v>
      </c>
      <c r="E23" s="58">
        <f t="shared" si="0"/>
        <v>55159.143599999996</v>
      </c>
      <c r="F23" s="71">
        <v>57733.96</v>
      </c>
      <c r="G23" s="58">
        <f t="shared" si="1"/>
        <v>232090.51919999998</v>
      </c>
      <c r="H23" s="31"/>
      <c r="I23" s="31"/>
    </row>
    <row r="24" spans="1:9" x14ac:dyDescent="0.2">
      <c r="A24" s="83" t="s">
        <v>44</v>
      </c>
      <c r="B24" s="83"/>
      <c r="C24" s="83"/>
      <c r="D24" s="83"/>
      <c r="E24" s="83"/>
      <c r="F24" s="83"/>
      <c r="G24" s="83"/>
      <c r="H24" s="32"/>
      <c r="I24" s="32"/>
    </row>
    <row r="25" spans="1:9" x14ac:dyDescent="0.2">
      <c r="A25" s="83"/>
      <c r="B25" s="83"/>
      <c r="C25" s="83"/>
      <c r="D25" s="83"/>
      <c r="E25" s="83"/>
      <c r="F25" s="83"/>
      <c r="G25" s="83"/>
      <c r="H25" s="32"/>
      <c r="I25" s="32"/>
    </row>
    <row r="26" spans="1:9" x14ac:dyDescent="0.2">
      <c r="A26" s="83"/>
      <c r="B26" s="83"/>
      <c r="C26" s="83"/>
      <c r="D26" s="83"/>
      <c r="E26" s="83"/>
      <c r="F26" s="83"/>
      <c r="G26" s="83"/>
      <c r="H26" s="33"/>
      <c r="I26" s="33"/>
    </row>
    <row r="27" spans="1:9" ht="79.5" customHeight="1" x14ac:dyDescent="0.2">
      <c r="A27" s="89" t="s">
        <v>30</v>
      </c>
      <c r="B27" s="89"/>
      <c r="C27" s="57" t="s">
        <v>38</v>
      </c>
      <c r="D27" s="57" t="s">
        <v>39</v>
      </c>
      <c r="E27" s="57" t="s">
        <v>40</v>
      </c>
      <c r="F27" s="57" t="s">
        <v>41</v>
      </c>
      <c r="G27" s="57" t="s">
        <v>42</v>
      </c>
    </row>
    <row r="28" spans="1:9" x14ac:dyDescent="0.2">
      <c r="A28" s="55" t="s">
        <v>17</v>
      </c>
      <c r="B28" s="56" t="s">
        <v>18</v>
      </c>
      <c r="C28" s="30">
        <v>131.66999999999999</v>
      </c>
      <c r="D28" s="70">
        <v>112.94</v>
      </c>
      <c r="E28" s="58">
        <f>C28*D28</f>
        <v>14870.809799999999</v>
      </c>
      <c r="F28" s="71">
        <v>169.42</v>
      </c>
      <c r="G28" s="58">
        <f>C28*F28</f>
        <v>22307.531399999996</v>
      </c>
    </row>
    <row r="29" spans="1:9" x14ac:dyDescent="0.2">
      <c r="A29" s="55" t="s">
        <v>19</v>
      </c>
      <c r="B29" s="56" t="s">
        <v>24</v>
      </c>
      <c r="C29" s="30">
        <v>138.32</v>
      </c>
      <c r="D29" s="70">
        <v>150.59</v>
      </c>
      <c r="E29" s="58">
        <f t="shared" ref="E29:E33" si="2">C29*D29</f>
        <v>20829.608799999998</v>
      </c>
      <c r="F29" s="71">
        <v>225.89</v>
      </c>
      <c r="G29" s="58">
        <f t="shared" ref="G29:G33" si="3">C29*F29</f>
        <v>31245.104799999997</v>
      </c>
    </row>
    <row r="30" spans="1:9" x14ac:dyDescent="0.2">
      <c r="A30" s="55" t="s">
        <v>20</v>
      </c>
      <c r="B30" s="56" t="s">
        <v>25</v>
      </c>
      <c r="C30" s="30">
        <v>149.72999999999999</v>
      </c>
      <c r="D30" s="70">
        <v>188.24</v>
      </c>
      <c r="E30" s="58">
        <f t="shared" si="2"/>
        <v>28185.175199999998</v>
      </c>
      <c r="F30" s="71">
        <v>282.36</v>
      </c>
      <c r="G30" s="58">
        <f t="shared" si="3"/>
        <v>42277.762799999997</v>
      </c>
    </row>
    <row r="31" spans="1:9" x14ac:dyDescent="0.2">
      <c r="A31" s="55" t="s">
        <v>21</v>
      </c>
      <c r="B31" s="56" t="s">
        <v>26</v>
      </c>
      <c r="C31" s="30">
        <v>179.26</v>
      </c>
      <c r="D31" s="70">
        <v>155.30000000000001</v>
      </c>
      <c r="E31" s="58">
        <f t="shared" si="2"/>
        <v>27839.078000000001</v>
      </c>
      <c r="F31" s="71">
        <v>232.95</v>
      </c>
      <c r="G31" s="58">
        <f t="shared" si="3"/>
        <v>41758.616999999998</v>
      </c>
    </row>
    <row r="32" spans="1:9" x14ac:dyDescent="0.2">
      <c r="A32" s="55" t="s">
        <v>22</v>
      </c>
      <c r="B32" s="56" t="s">
        <v>27</v>
      </c>
      <c r="C32" s="30">
        <v>179.26</v>
      </c>
      <c r="D32" s="70">
        <v>136.47</v>
      </c>
      <c r="E32" s="58">
        <f t="shared" si="2"/>
        <v>24463.6122</v>
      </c>
      <c r="F32" s="71">
        <v>204.71</v>
      </c>
      <c r="G32" s="58">
        <f t="shared" si="3"/>
        <v>36696.314599999998</v>
      </c>
    </row>
    <row r="33" spans="1:7" x14ac:dyDescent="0.2">
      <c r="A33" s="55" t="s">
        <v>23</v>
      </c>
      <c r="B33" s="56" t="s">
        <v>28</v>
      </c>
      <c r="C33" s="30">
        <v>179.26</v>
      </c>
      <c r="D33" s="70">
        <v>103.53</v>
      </c>
      <c r="E33" s="58">
        <f t="shared" si="2"/>
        <v>18558.787799999998</v>
      </c>
      <c r="F33" s="71">
        <v>155.30000000000001</v>
      </c>
      <c r="G33" s="58">
        <f t="shared" si="3"/>
        <v>27839.078000000001</v>
      </c>
    </row>
    <row r="34" spans="1:7" x14ac:dyDescent="0.2">
      <c r="A34" s="83" t="s">
        <v>43</v>
      </c>
      <c r="B34" s="83"/>
      <c r="C34" s="83"/>
      <c r="D34" s="83"/>
      <c r="E34" s="83"/>
      <c r="F34" s="83"/>
      <c r="G34" s="83"/>
    </row>
    <row r="35" spans="1:7" x14ac:dyDescent="0.2">
      <c r="A35" s="83"/>
      <c r="B35" s="83"/>
      <c r="C35" s="83"/>
      <c r="D35" s="83"/>
      <c r="E35" s="83"/>
      <c r="F35" s="83"/>
      <c r="G35" s="83"/>
    </row>
    <row r="36" spans="1:7" x14ac:dyDescent="0.2">
      <c r="A36" s="83"/>
      <c r="B36" s="83"/>
      <c r="C36" s="83"/>
      <c r="D36" s="83"/>
      <c r="E36" s="83"/>
      <c r="F36" s="83"/>
      <c r="G36" s="83"/>
    </row>
    <row r="37" spans="1:7" ht="20.25" x14ac:dyDescent="0.2">
      <c r="A37" s="87" t="s">
        <v>63</v>
      </c>
      <c r="B37" s="87"/>
      <c r="C37" s="87"/>
      <c r="D37" s="87"/>
      <c r="E37" s="87"/>
      <c r="F37" s="87"/>
      <c r="G37" s="87"/>
    </row>
    <row r="38" spans="1:7" ht="25.5" x14ac:dyDescent="0.2">
      <c r="A38" s="84" t="s">
        <v>31</v>
      </c>
      <c r="B38" s="68" t="s">
        <v>48</v>
      </c>
      <c r="C38" s="68" t="s">
        <v>49</v>
      </c>
      <c r="D38" s="68" t="s">
        <v>50</v>
      </c>
      <c r="E38" s="68" t="s">
        <v>51</v>
      </c>
      <c r="F38" s="68" t="s">
        <v>52</v>
      </c>
      <c r="G38" s="68" t="s">
        <v>53</v>
      </c>
    </row>
    <row r="39" spans="1:7" x14ac:dyDescent="0.2">
      <c r="A39" s="85"/>
      <c r="B39" s="59">
        <f>SUM(E18:E23)</f>
        <v>356764.49799999996</v>
      </c>
      <c r="C39" s="72">
        <v>4776.43</v>
      </c>
      <c r="D39" s="60">
        <f>SUM(B39:C39)</f>
        <v>361540.92799999996</v>
      </c>
      <c r="E39" s="59">
        <f>SUM(G18:G23)</f>
        <v>1494128.7519</v>
      </c>
      <c r="F39" s="72">
        <v>30836.58</v>
      </c>
      <c r="G39" s="60">
        <f>SUM(E39:F39)</f>
        <v>1524965.3319000001</v>
      </c>
    </row>
    <row r="40" spans="1:7" x14ac:dyDescent="0.2">
      <c r="A40" s="77" t="s">
        <v>46</v>
      </c>
      <c r="B40" s="78"/>
      <c r="C40" s="78"/>
      <c r="D40" s="78"/>
      <c r="E40" s="78"/>
      <c r="F40" s="79"/>
      <c r="G40" s="61">
        <f>D39+G39</f>
        <v>1886506.2598999999</v>
      </c>
    </row>
    <row r="41" spans="1:7" ht="25.5" x14ac:dyDescent="0.2">
      <c r="A41" s="86" t="s">
        <v>32</v>
      </c>
      <c r="B41" s="34" t="s">
        <v>54</v>
      </c>
      <c r="C41" s="68" t="s">
        <v>55</v>
      </c>
      <c r="D41" s="34" t="s">
        <v>56</v>
      </c>
      <c r="E41" s="68" t="s">
        <v>57</v>
      </c>
      <c r="F41" s="68" t="s">
        <v>58</v>
      </c>
      <c r="G41" s="68" t="s">
        <v>59</v>
      </c>
    </row>
    <row r="42" spans="1:7" x14ac:dyDescent="0.2">
      <c r="A42" s="85"/>
      <c r="B42" s="59">
        <f>SUM(E28:E33)</f>
        <v>134747.07180000001</v>
      </c>
      <c r="C42" s="72">
        <v>879.66</v>
      </c>
      <c r="D42" s="60">
        <f>SUM(B42:C42)</f>
        <v>135626.73180000001</v>
      </c>
      <c r="E42" s="60">
        <f>SUM(G28:G33)</f>
        <v>202124.4086</v>
      </c>
      <c r="F42" s="72">
        <v>1319.49</v>
      </c>
      <c r="G42" s="60">
        <f>SUM(E42:F42)</f>
        <v>203443.89859999999</v>
      </c>
    </row>
    <row r="43" spans="1:7" x14ac:dyDescent="0.2">
      <c r="A43" s="77" t="s">
        <v>47</v>
      </c>
      <c r="B43" s="78"/>
      <c r="C43" s="78"/>
      <c r="D43" s="78"/>
      <c r="E43" s="78"/>
      <c r="F43" s="79"/>
      <c r="G43" s="61">
        <f>D42+G42</f>
        <v>339070.63040000002</v>
      </c>
    </row>
    <row r="44" spans="1:7" ht="25.5" x14ac:dyDescent="0.2">
      <c r="A44" s="22"/>
      <c r="B44" s="34" t="s">
        <v>60</v>
      </c>
      <c r="C44" s="34" t="s">
        <v>61</v>
      </c>
      <c r="D44" s="35" t="s">
        <v>62</v>
      </c>
      <c r="E44" s="25"/>
      <c r="F44" s="62"/>
      <c r="G44" s="63"/>
    </row>
    <row r="45" spans="1:7" ht="25.5" customHeight="1" x14ac:dyDescent="0.2">
      <c r="A45" s="66" t="s">
        <v>45</v>
      </c>
      <c r="B45" s="69">
        <f>D39+D42</f>
        <v>497167.65979999996</v>
      </c>
      <c r="C45" s="69">
        <f>G39+G42</f>
        <v>1728409.2305000001</v>
      </c>
      <c r="D45" s="67">
        <f>SUM(B45:C45)</f>
        <v>2225576.8903000001</v>
      </c>
      <c r="E45" s="25"/>
      <c r="F45" s="64"/>
      <c r="G45" s="65"/>
    </row>
    <row r="46" spans="1:7" x14ac:dyDescent="0.2">
      <c r="A46" s="22"/>
      <c r="B46" s="36"/>
      <c r="C46" s="36"/>
      <c r="D46" s="36"/>
      <c r="E46" s="36"/>
      <c r="F46" s="36"/>
      <c r="G46" s="37"/>
    </row>
    <row r="47" spans="1:7" x14ac:dyDescent="0.2">
      <c r="A47" s="38"/>
      <c r="B47" s="36"/>
      <c r="C47" s="36"/>
      <c r="D47" s="36"/>
      <c r="E47" s="36"/>
      <c r="G47" s="1"/>
    </row>
    <row r="48" spans="1:7" x14ac:dyDescent="0.2">
      <c r="A48" s="39"/>
      <c r="B48" s="27"/>
      <c r="C48" s="27"/>
      <c r="D48" s="27"/>
      <c r="E48" s="27"/>
      <c r="F48" s="27"/>
      <c r="G48" s="40"/>
    </row>
    <row r="49" spans="1:7" x14ac:dyDescent="0.2">
      <c r="A49" s="31"/>
      <c r="B49" s="41"/>
      <c r="C49" s="41"/>
      <c r="D49" s="41"/>
      <c r="E49" s="41"/>
      <c r="F49" s="41"/>
      <c r="G49" s="42"/>
    </row>
    <row r="50" spans="1:7" x14ac:dyDescent="0.2">
      <c r="A50" s="43" t="s">
        <v>13</v>
      </c>
      <c r="B50" s="44"/>
      <c r="C50" s="44"/>
      <c r="D50" s="44"/>
      <c r="E50" s="44"/>
      <c r="F50" s="44"/>
      <c r="G50" s="45"/>
    </row>
    <row r="51" spans="1:7" x14ac:dyDescent="0.2">
      <c r="A51" s="46" t="s">
        <v>14</v>
      </c>
      <c r="B51" s="47"/>
      <c r="C51" s="47"/>
      <c r="D51" s="47"/>
      <c r="E51" s="47"/>
      <c r="F51" s="47"/>
      <c r="G51" s="48"/>
    </row>
    <row r="52" spans="1:7" x14ac:dyDescent="0.2">
      <c r="A52" s="46" t="s">
        <v>9</v>
      </c>
      <c r="B52" s="47"/>
      <c r="C52" s="47"/>
      <c r="D52" s="47"/>
      <c r="E52" s="47"/>
      <c r="F52" s="47"/>
      <c r="G52" s="49"/>
    </row>
    <row r="53" spans="1:7" x14ac:dyDescent="0.2">
      <c r="A53" s="46" t="s">
        <v>10</v>
      </c>
      <c r="B53" s="47"/>
      <c r="C53" s="47"/>
      <c r="D53" s="47"/>
      <c r="E53" s="47"/>
      <c r="F53" s="47"/>
      <c r="G53" s="48"/>
    </row>
    <row r="54" spans="1:7" x14ac:dyDescent="0.2">
      <c r="A54" s="50" t="s">
        <v>11</v>
      </c>
      <c r="B54" s="51"/>
      <c r="C54" s="51"/>
      <c r="D54" s="51"/>
      <c r="E54" s="51"/>
      <c r="F54" s="51"/>
      <c r="G54" s="52"/>
    </row>
    <row r="55" spans="1:7" x14ac:dyDescent="0.2">
      <c r="A55" s="53"/>
      <c r="B55" s="53"/>
      <c r="C55" s="53"/>
      <c r="D55" s="53"/>
      <c r="E55" s="53"/>
      <c r="F55" s="53"/>
      <c r="G55" s="54"/>
    </row>
  </sheetData>
  <mergeCells count="12">
    <mergeCell ref="A6:G6"/>
    <mergeCell ref="B13:D13"/>
    <mergeCell ref="A17:B17"/>
    <mergeCell ref="A27:B27"/>
    <mergeCell ref="A24:G26"/>
    <mergeCell ref="A43:F43"/>
    <mergeCell ref="A15:G15"/>
    <mergeCell ref="A34:G36"/>
    <mergeCell ref="A38:A39"/>
    <mergeCell ref="A41:A42"/>
    <mergeCell ref="A37:G37"/>
    <mergeCell ref="A40:F40"/>
  </mergeCells>
  <pageMargins left="0.23622047244094491" right="0.23622047244094491" top="0.74803149606299213" bottom="0.7480314960629921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Milena Austregesilo Hereda</cp:lastModifiedBy>
  <cp:lastPrinted>2019-06-07T16:27:00Z</cp:lastPrinted>
  <dcterms:created xsi:type="dcterms:W3CDTF">2018-07-06T15:05:18Z</dcterms:created>
  <dcterms:modified xsi:type="dcterms:W3CDTF">2019-10-25T12:13:40Z</dcterms:modified>
</cp:coreProperties>
</file>